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7172" windowHeight="1740" activeTab="0"/>
  </bookViews>
  <sheets>
    <sheet name="Miscellaneous" sheetId="1" r:id="rId1"/>
  </sheets>
  <definedNames>
    <definedName name="_xlnm.Print_Titles" localSheetId="0">'Miscellaneous'!$A:$K,'Miscellaneous'!$1:$8</definedName>
  </definedNames>
  <calcPr fullCalcOnLoad="1"/>
</workbook>
</file>

<file path=xl/sharedStrings.xml><?xml version="1.0" encoding="utf-8"?>
<sst xmlns="http://schemas.openxmlformats.org/spreadsheetml/2006/main" count="135" uniqueCount="63">
  <si>
    <t xml:space="preserve">ENTRY LEVEL </t>
  </si>
  <si>
    <t>TOTAL</t>
  </si>
  <si>
    <t>=</t>
  </si>
  <si>
    <t>x</t>
  </si>
  <si>
    <t>Misc. Reporting</t>
  </si>
  <si>
    <t>(14) Reporting</t>
  </si>
  <si>
    <t>(for lab analysis directed by the cabinet not listed above, must submit actual invoice)</t>
  </si>
  <si>
    <t>+</t>
  </si>
  <si>
    <t>Other</t>
  </si>
  <si>
    <t>Ph</t>
  </si>
  <si>
    <t>Paint Filter Test</t>
  </si>
  <si>
    <t>Ignitability</t>
  </si>
  <si>
    <t>Pesticides and Herbicides</t>
  </si>
  <si>
    <t>Acid/base/neutrals</t>
  </si>
  <si>
    <t>Volatiles</t>
  </si>
  <si>
    <t>Metals</t>
  </si>
  <si>
    <t>Sludge and Cleaning Liquid Samples</t>
  </si>
  <si>
    <t>Lead</t>
  </si>
  <si>
    <t>PAH</t>
  </si>
  <si>
    <t>MTBE (drinking water only)</t>
  </si>
  <si>
    <t>BTEX (MTBE included)</t>
  </si>
  <si>
    <t>(13) Laboratory Analysis</t>
  </si>
  <si>
    <t>Enter amount from attached invoice.</t>
  </si>
  <si>
    <t xml:space="preserve">(12) Other Costs </t>
  </si>
  <si>
    <t xml:space="preserve">tons </t>
  </si>
  <si>
    <t>Install, Compact, and Grade Backfill</t>
  </si>
  <si>
    <t>(only allowed if soil disposed of at a landfill)</t>
  </si>
  <si>
    <t>from borrow area</t>
  </si>
  <si>
    <t>(over 100 miles)</t>
  </si>
  <si>
    <t>(50 to 100 miles)</t>
  </si>
  <si>
    <t>(within 50 miles)</t>
  </si>
  <si>
    <t>Purchase and Transportation of Backfill</t>
  </si>
  <si>
    <t>(round trip)</t>
  </si>
  <si>
    <t>Personnel oversight</t>
  </si>
  <si>
    <t>miles</t>
  </si>
  <si>
    <t>minimum</t>
  </si>
  <si>
    <t>Equipment</t>
  </si>
  <si>
    <t>Moblization and Demobilization of Heavy Equipment and Oversight Personnel to the Regulated Facility</t>
  </si>
  <si>
    <t>(11) Backfill Subsidence Repair</t>
  </si>
  <si>
    <t>Actual cost</t>
  </si>
  <si>
    <t xml:space="preserve">(10) Dye Trace Test </t>
  </si>
  <si>
    <t>renewal</t>
  </si>
  <si>
    <t>EP-PA</t>
  </si>
  <si>
    <t>(9) Encroachment Permit (EP) or Property Access Agreement (PA)</t>
  </si>
  <si>
    <t>cost</t>
  </si>
  <si>
    <r>
      <t>(8) Tank and Line Tightness Test</t>
    </r>
    <r>
      <rPr>
        <sz val="10"/>
        <rFont val="Arial"/>
        <family val="0"/>
      </rPr>
      <t xml:space="preserve"> </t>
    </r>
  </si>
  <si>
    <t>well</t>
  </si>
  <si>
    <t>(7) Monitoring Well Pad Replacement</t>
  </si>
  <si>
    <t>(6) Cistern Decommissioning</t>
  </si>
  <si>
    <t>review</t>
  </si>
  <si>
    <t xml:space="preserve">(5) Initial Review of Facility for New Contracting Company and New Contractor </t>
  </si>
  <si>
    <t>cost of drum</t>
  </si>
  <si>
    <t>drums</t>
  </si>
  <si>
    <t>(4) Disposal of Drummed Waste, Purged Water or Soil Cuttings</t>
  </si>
  <si>
    <t>(3) Transportation of Drummed Waste, Purged Water or Soil Cuttings</t>
  </si>
  <si>
    <t>(2) Initial Abatement</t>
  </si>
  <si>
    <t>The one way mileage from the contractors office to the facility is _______ miles.</t>
  </si>
  <si>
    <t>(1)  Mobilization and Demobilization of Oversight Personnel to the Regulated Facility</t>
  </si>
  <si>
    <t>MISCELLANEOUS TASKS</t>
  </si>
  <si>
    <t>REIMBURSEMENT WORKSHEET</t>
  </si>
  <si>
    <t>Claim Reviewer Signature</t>
  </si>
  <si>
    <t>AI #</t>
  </si>
  <si>
    <t>USTB Reviewer Signature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</si>
</sst>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22"/>
      <name val="Arial"/>
      <family val="0"/>
    </font>
    <font>
      <sz val="10"/>
      <color indexed="22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7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7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7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7" fontId="0" fillId="0" borderId="2" xfId="0" applyNumberFormat="1" applyBorder="1" applyAlignment="1">
      <alignment/>
    </xf>
    <xf numFmtId="7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7" fontId="1" fillId="0" borderId="5" xfId="0" applyNumberFormat="1" applyFont="1" applyFill="1" applyBorder="1" applyAlignment="1">
      <alignment/>
    </xf>
    <xf numFmtId="7" fontId="1" fillId="0" borderId="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7" fontId="1" fillId="2" borderId="9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7" fontId="1" fillId="2" borderId="10" xfId="0" applyNumberFormat="1" applyFont="1" applyFill="1" applyBorder="1" applyAlignment="1">
      <alignment/>
    </xf>
    <xf numFmtId="7" fontId="0" fillId="2" borderId="10" xfId="0" applyNumberForma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7" fontId="0" fillId="0" borderId="0" xfId="0" applyNumberFormat="1" applyBorder="1" applyAlignment="1">
      <alignment horizontal="right"/>
    </xf>
    <xf numFmtId="7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2" xfId="0" applyFont="1" applyBorder="1" applyAlignment="1">
      <alignment/>
    </xf>
    <xf numFmtId="7" fontId="0" fillId="0" borderId="2" xfId="0" applyNumberFormat="1" applyBorder="1" applyAlignment="1">
      <alignment horizontal="right"/>
    </xf>
    <xf numFmtId="7" fontId="0" fillId="0" borderId="2" xfId="0" applyNumberFormat="1" applyBorder="1" applyAlignment="1">
      <alignment horizontal="center"/>
    </xf>
    <xf numFmtId="7" fontId="0" fillId="0" borderId="2" xfId="0" applyNumberFormat="1" applyBorder="1" applyAlignment="1" applyProtection="1">
      <alignment horizontal="right"/>
      <protection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7" fontId="1" fillId="2" borderId="9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7" fontId="0" fillId="2" borderId="10" xfId="0" applyNumberForma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Border="1" applyAlignment="1">
      <alignment/>
    </xf>
    <xf numFmtId="7" fontId="0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7" fontId="1" fillId="0" borderId="0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7" fontId="0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7" fontId="4" fillId="2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7" fontId="5" fillId="2" borderId="10" xfId="0" applyNumberFormat="1" applyFont="1" applyFill="1" applyBorder="1" applyAlignment="1">
      <alignment horizontal="right"/>
    </xf>
    <xf numFmtId="7" fontId="5" fillId="2" borderId="10" xfId="0" applyNumberFormat="1" applyFont="1" applyFill="1" applyBorder="1" applyAlignment="1">
      <alignment horizontal="center"/>
    </xf>
    <xf numFmtId="7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/>
    </xf>
    <xf numFmtId="7" fontId="0" fillId="0" borderId="2" xfId="0" applyNumberFormat="1" applyBorder="1" applyAlignment="1" applyProtection="1">
      <alignment horizontal="right"/>
      <protection locked="0"/>
    </xf>
    <xf numFmtId="0" fontId="0" fillId="2" borderId="9" xfId="0" applyFill="1" applyBorder="1" applyAlignment="1">
      <alignment horizontal="left"/>
    </xf>
    <xf numFmtId="7" fontId="1" fillId="0" borderId="2" xfId="0" applyNumberFormat="1" applyFont="1" applyBorder="1" applyAlignment="1">
      <alignment/>
    </xf>
    <xf numFmtId="0" fontId="1" fillId="2" borderId="9" xfId="0" applyFont="1" applyFill="1" applyBorder="1" applyAlignment="1">
      <alignment horizontal="left"/>
    </xf>
    <xf numFmtId="0" fontId="0" fillId="0" borderId="0" xfId="0" applyBorder="1" applyAlignment="1" applyProtection="1">
      <alignment/>
      <protection/>
    </xf>
    <xf numFmtId="7" fontId="0" fillId="0" borderId="0" xfId="0" applyNumberForma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37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Fill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65" fontId="8" fillId="0" borderId="5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165" fontId="8" fillId="0" borderId="9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7" fontId="0" fillId="0" borderId="2" xfId="0" applyNumberForma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4">
      <selection activeCell="M3" sqref="M3"/>
    </sheetView>
  </sheetViews>
  <sheetFormatPr defaultColWidth="9.140625" defaultRowHeight="12.75"/>
  <cols>
    <col min="1" max="1" width="19.00390625" style="0" customWidth="1"/>
    <col min="2" max="2" width="10.7109375" style="0" customWidth="1"/>
    <col min="3" max="3" width="7.00390625" style="0" customWidth="1"/>
    <col min="4" max="4" width="2.00390625" style="0" customWidth="1"/>
    <col min="5" max="5" width="9.7109375" style="0" customWidth="1"/>
    <col min="6" max="6" width="2.7109375" style="1" customWidth="1"/>
    <col min="7" max="7" width="11.7109375" style="0" bestFit="1" customWidth="1"/>
    <col min="8" max="8" width="7.7109375" style="0" customWidth="1"/>
    <col min="9" max="9" width="1.7109375" style="0" customWidth="1"/>
    <col min="10" max="10" width="12.28125" style="0" customWidth="1"/>
    <col min="11" max="11" width="17.00390625" style="0" customWidth="1"/>
  </cols>
  <sheetData>
    <row r="1" spans="1:11" ht="15">
      <c r="A1" s="125" t="s">
        <v>62</v>
      </c>
      <c r="B1" s="126"/>
      <c r="C1" s="114"/>
      <c r="D1" s="113"/>
      <c r="E1" s="113"/>
      <c r="F1" s="113"/>
      <c r="G1" s="113"/>
      <c r="H1" s="15"/>
      <c r="I1" s="112" t="s">
        <v>61</v>
      </c>
      <c r="J1" s="111"/>
      <c r="K1" s="110"/>
    </row>
    <row r="2" spans="1:11" ht="15">
      <c r="A2" s="12"/>
      <c r="B2" s="2"/>
      <c r="C2" s="2"/>
      <c r="D2" s="11"/>
      <c r="E2" s="2"/>
      <c r="F2" s="11"/>
      <c r="G2" s="2"/>
      <c r="H2" s="2"/>
      <c r="I2" s="109"/>
      <c r="J2" s="109"/>
      <c r="K2" s="108"/>
    </row>
    <row r="3" spans="1:11" ht="15">
      <c r="A3" s="135" t="s">
        <v>60</v>
      </c>
      <c r="B3" s="136"/>
      <c r="C3" s="105"/>
      <c r="D3" s="6"/>
      <c r="E3" s="6"/>
      <c r="F3" s="6"/>
      <c r="G3" s="6"/>
      <c r="H3" s="2"/>
      <c r="I3" s="133"/>
      <c r="J3" s="134"/>
      <c r="K3" s="108"/>
    </row>
    <row r="4" spans="1:11" ht="15">
      <c r="A4" s="107"/>
      <c r="B4" s="106"/>
      <c r="C4" s="105"/>
      <c r="D4" s="6"/>
      <c r="E4" s="6"/>
      <c r="F4" s="6"/>
      <c r="G4" s="6"/>
      <c r="H4" s="5"/>
      <c r="I4" s="104"/>
      <c r="J4" s="103"/>
      <c r="K4" s="102"/>
    </row>
    <row r="5" spans="1:11" ht="15">
      <c r="A5" s="127" t="s">
        <v>59</v>
      </c>
      <c r="B5" s="128"/>
      <c r="C5" s="128"/>
      <c r="D5" s="128"/>
      <c r="E5" s="128"/>
      <c r="F5" s="128"/>
      <c r="G5" s="128"/>
      <c r="H5" s="128"/>
      <c r="I5" s="128"/>
      <c r="J5" s="128"/>
      <c r="K5" s="129"/>
    </row>
    <row r="6" spans="1:12" s="97" customFormat="1" ht="12.75">
      <c r="A6" s="101"/>
      <c r="B6" s="100"/>
      <c r="C6" s="100"/>
      <c r="D6" s="100"/>
      <c r="E6" s="100"/>
      <c r="F6" s="100"/>
      <c r="G6" s="100"/>
      <c r="H6" s="100"/>
      <c r="I6" s="100"/>
      <c r="J6" s="100"/>
      <c r="K6" s="99"/>
      <c r="L6" s="98"/>
    </row>
    <row r="7" spans="1:11" s="93" customFormat="1" ht="13.5">
      <c r="A7" s="130" t="s">
        <v>58</v>
      </c>
      <c r="B7" s="131"/>
      <c r="C7" s="131"/>
      <c r="D7" s="131"/>
      <c r="E7" s="131"/>
      <c r="F7" s="131"/>
      <c r="G7" s="131"/>
      <c r="H7" s="131"/>
      <c r="I7" s="131"/>
      <c r="J7" s="131"/>
      <c r="K7" s="132"/>
    </row>
    <row r="8" spans="1:11" s="93" customFormat="1" ht="11.25">
      <c r="A8" s="96"/>
      <c r="B8" s="95"/>
      <c r="C8" s="95"/>
      <c r="D8" s="95"/>
      <c r="E8" s="95"/>
      <c r="F8" s="95"/>
      <c r="G8" s="95"/>
      <c r="H8" s="95"/>
      <c r="I8" s="95"/>
      <c r="J8" s="95"/>
      <c r="K8" s="94"/>
    </row>
    <row r="9" spans="1:11" s="2" customFormat="1" ht="12.75">
      <c r="A9" s="59" t="s">
        <v>57</v>
      </c>
      <c r="B9" s="56"/>
      <c r="C9" s="56"/>
      <c r="D9" s="56"/>
      <c r="E9" s="56"/>
      <c r="F9" s="56"/>
      <c r="G9" s="56"/>
      <c r="H9" s="56"/>
      <c r="I9" s="56"/>
      <c r="J9" s="56"/>
      <c r="K9" s="83"/>
    </row>
    <row r="10" spans="1:11" s="3" customFormat="1" ht="6.75" customHeight="1">
      <c r="A10" s="28"/>
      <c r="D10" s="87"/>
      <c r="E10" s="22"/>
      <c r="F10" s="87"/>
      <c r="G10" s="22"/>
      <c r="H10" s="87"/>
      <c r="K10" s="92"/>
    </row>
    <row r="11" spans="1:11" s="2" customFormat="1" ht="12.75">
      <c r="A11" s="65"/>
      <c r="B11" s="23"/>
      <c r="C11" s="2" t="s">
        <v>34</v>
      </c>
      <c r="D11" s="11" t="s">
        <v>3</v>
      </c>
      <c r="E11" s="21">
        <v>1.8</v>
      </c>
      <c r="F11" s="11" t="s">
        <v>2</v>
      </c>
      <c r="G11" s="64">
        <f>SUM(B11*E11)</f>
        <v>0</v>
      </c>
      <c r="H11" s="63" t="s">
        <v>33</v>
      </c>
      <c r="I11" s="9"/>
      <c r="J11" s="9"/>
      <c r="K11" s="13">
        <f>SUM(G11)</f>
        <v>0</v>
      </c>
    </row>
    <row r="12" spans="1:11" s="2" customFormat="1" ht="12.75">
      <c r="A12" s="62"/>
      <c r="B12" s="11" t="s">
        <v>32</v>
      </c>
      <c r="C12" s="11"/>
      <c r="D12" s="11"/>
      <c r="E12" s="21"/>
      <c r="F12" s="11"/>
      <c r="G12" s="21"/>
      <c r="K12" s="35"/>
    </row>
    <row r="13" spans="1:11" s="2" customFormat="1" ht="12.75">
      <c r="A13" s="62"/>
      <c r="B13" s="11"/>
      <c r="C13" s="11"/>
      <c r="D13" s="11"/>
      <c r="E13" s="21"/>
      <c r="F13" s="11"/>
      <c r="G13" s="21"/>
      <c r="K13" s="35"/>
    </row>
    <row r="14" spans="1:11" s="2" customFormat="1" ht="12.75">
      <c r="A14" s="115" t="s">
        <v>56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7"/>
    </row>
    <row r="15" spans="1:11" s="2" customFormat="1" ht="6.75" customHeight="1">
      <c r="A15" s="62"/>
      <c r="B15" s="11"/>
      <c r="C15" s="11"/>
      <c r="D15" s="11"/>
      <c r="E15" s="11"/>
      <c r="F15" s="11"/>
      <c r="G15" s="11"/>
      <c r="K15" s="35"/>
    </row>
    <row r="16" spans="1:11" s="2" customFormat="1" ht="12.75">
      <c r="A16" s="59" t="s">
        <v>55</v>
      </c>
      <c r="B16" s="47"/>
      <c r="C16" s="47"/>
      <c r="D16" s="47"/>
      <c r="E16" s="47"/>
      <c r="F16" s="47"/>
      <c r="G16" s="47"/>
      <c r="H16" s="47"/>
      <c r="I16" s="47"/>
      <c r="J16" s="47"/>
      <c r="K16" s="46"/>
    </row>
    <row r="17" spans="1:11" s="2" customFormat="1" ht="6.75" customHeight="1">
      <c r="A17" s="12"/>
      <c r="E17" s="21"/>
      <c r="F17" s="11"/>
      <c r="G17" s="64"/>
      <c r="H17" s="63"/>
      <c r="I17" s="9"/>
      <c r="J17" s="9"/>
      <c r="K17" s="13"/>
    </row>
    <row r="18" spans="1:11" s="2" customFormat="1" ht="12.75">
      <c r="A18" s="12"/>
      <c r="C18" s="23"/>
      <c r="D18" s="2" t="s">
        <v>3</v>
      </c>
      <c r="E18" s="21">
        <v>1000</v>
      </c>
      <c r="F18" s="11" t="s">
        <v>2</v>
      </c>
      <c r="G18" s="64">
        <f>SUM(C18*E18)</f>
        <v>0</v>
      </c>
      <c r="H18" s="63"/>
      <c r="I18" s="9"/>
      <c r="J18" s="9"/>
      <c r="K18" s="13">
        <f>SUM(G18)</f>
        <v>0</v>
      </c>
    </row>
    <row r="19" spans="1:11" s="2" customFormat="1" ht="6.75" customHeight="1">
      <c r="A19" s="12"/>
      <c r="E19" s="21"/>
      <c r="F19" s="11"/>
      <c r="G19" s="64"/>
      <c r="H19" s="63"/>
      <c r="I19" s="9"/>
      <c r="J19" s="9"/>
      <c r="K19" s="13"/>
    </row>
    <row r="20" spans="1:11" s="2" customFormat="1" ht="12.75">
      <c r="A20" s="59" t="s">
        <v>54</v>
      </c>
      <c r="B20" s="56"/>
      <c r="C20" s="56"/>
      <c r="D20" s="56"/>
      <c r="E20" s="56"/>
      <c r="F20" s="56"/>
      <c r="G20" s="56"/>
      <c r="H20" s="56"/>
      <c r="I20" s="56"/>
      <c r="J20" s="56"/>
      <c r="K20" s="83"/>
    </row>
    <row r="21" spans="1:11" s="2" customFormat="1" ht="6.75" customHeight="1">
      <c r="A21" s="25"/>
      <c r="B21" s="24"/>
      <c r="D21" s="11"/>
      <c r="E21" s="21"/>
      <c r="F21" s="37"/>
      <c r="G21" s="36"/>
      <c r="J21" s="9"/>
      <c r="K21" s="13"/>
    </row>
    <row r="22" spans="1:11" s="2" customFormat="1" ht="12.75">
      <c r="A22" s="25"/>
      <c r="B22" s="23"/>
      <c r="C22" s="2" t="s">
        <v>52</v>
      </c>
      <c r="D22" s="11" t="s">
        <v>3</v>
      </c>
      <c r="E22" s="21">
        <v>100</v>
      </c>
      <c r="F22" s="37" t="s">
        <v>2</v>
      </c>
      <c r="G22" s="36">
        <f>SUM(B22*E22)</f>
        <v>0</v>
      </c>
      <c r="J22" s="9"/>
      <c r="K22" s="13">
        <f>SUM(G22)</f>
        <v>0</v>
      </c>
    </row>
    <row r="23" spans="1:11" s="2" customFormat="1" ht="6.75" customHeight="1">
      <c r="A23" s="91"/>
      <c r="B23" s="90"/>
      <c r="C23" s="5"/>
      <c r="D23" s="6"/>
      <c r="E23" s="18"/>
      <c r="F23" s="51"/>
      <c r="G23" s="50"/>
      <c r="H23" s="5"/>
      <c r="I23" s="5"/>
      <c r="J23" s="49"/>
      <c r="K23" s="4"/>
    </row>
    <row r="24" spans="1:11" s="2" customFormat="1" ht="12.75">
      <c r="A24" s="59" t="s">
        <v>53</v>
      </c>
      <c r="B24" s="56"/>
      <c r="C24" s="56"/>
      <c r="D24" s="56"/>
      <c r="E24" s="56"/>
      <c r="F24" s="56"/>
      <c r="G24" s="56"/>
      <c r="H24" s="56"/>
      <c r="I24" s="56"/>
      <c r="J24" s="56"/>
      <c r="K24" s="83"/>
    </row>
    <row r="25" spans="1:11" s="2" customFormat="1" ht="6.75" customHeight="1">
      <c r="A25" s="25"/>
      <c r="B25" s="24"/>
      <c r="D25" s="11"/>
      <c r="E25" s="21"/>
      <c r="F25" s="37"/>
      <c r="G25" s="36"/>
      <c r="J25" s="9"/>
      <c r="K25" s="13"/>
    </row>
    <row r="26" spans="1:11" s="2" customFormat="1" ht="12.75">
      <c r="A26" s="25"/>
      <c r="B26" s="89"/>
      <c r="C26" s="2" t="s">
        <v>52</v>
      </c>
      <c r="D26" s="11" t="s">
        <v>3</v>
      </c>
      <c r="E26" s="21">
        <v>80</v>
      </c>
      <c r="F26" s="37" t="s">
        <v>2</v>
      </c>
      <c r="G26" s="36">
        <f>SUM(B26*E26)</f>
        <v>0</v>
      </c>
      <c r="J26" s="9"/>
      <c r="K26" s="13"/>
    </row>
    <row r="27" spans="1:11" s="2" customFormat="1" ht="12.75">
      <c r="A27" s="25"/>
      <c r="B27" s="39"/>
      <c r="C27" s="2" t="s">
        <v>52</v>
      </c>
      <c r="D27" s="11" t="s">
        <v>3</v>
      </c>
      <c r="E27" s="21">
        <v>35</v>
      </c>
      <c r="F27" s="37" t="s">
        <v>2</v>
      </c>
      <c r="G27" s="36">
        <f>SUM(B27*E27)</f>
        <v>0</v>
      </c>
      <c r="H27" s="2" t="s">
        <v>51</v>
      </c>
      <c r="J27" s="9"/>
      <c r="K27" s="13">
        <f>SUM(G26:G27)</f>
        <v>0</v>
      </c>
    </row>
    <row r="28" spans="1:11" s="2" customFormat="1" ht="6.75" customHeight="1">
      <c r="A28" s="25"/>
      <c r="B28" s="24"/>
      <c r="D28" s="11"/>
      <c r="E28" s="21"/>
      <c r="F28" s="37"/>
      <c r="G28" s="36"/>
      <c r="J28" s="9"/>
      <c r="K28" s="13"/>
    </row>
    <row r="29" spans="1:11" s="2" customFormat="1" ht="12.75" customHeight="1">
      <c r="A29" s="59" t="s">
        <v>50</v>
      </c>
      <c r="B29" s="56"/>
      <c r="C29" s="56"/>
      <c r="D29" s="56"/>
      <c r="E29" s="56"/>
      <c r="F29" s="56"/>
      <c r="G29" s="56"/>
      <c r="H29" s="56"/>
      <c r="I29" s="56"/>
      <c r="J29" s="56"/>
      <c r="K29" s="83"/>
    </row>
    <row r="30" spans="1:11" s="2" customFormat="1" ht="6.75" customHeight="1">
      <c r="A30" s="62"/>
      <c r="B30" s="11"/>
      <c r="C30" s="11"/>
      <c r="D30" s="11"/>
      <c r="E30" s="37"/>
      <c r="F30" s="11"/>
      <c r="G30" s="11"/>
      <c r="K30" s="35"/>
    </row>
    <row r="31" spans="1:11" s="2" customFormat="1" ht="12.75">
      <c r="A31" s="62"/>
      <c r="B31" s="23"/>
      <c r="C31" s="88" t="s">
        <v>49</v>
      </c>
      <c r="D31" s="11" t="s">
        <v>3</v>
      </c>
      <c r="E31" s="37">
        <v>500</v>
      </c>
      <c r="F31" s="11" t="s">
        <v>2</v>
      </c>
      <c r="G31" s="36">
        <f>SUM(B31*E31)</f>
        <v>0</v>
      </c>
      <c r="K31" s="13">
        <f>SUM(G31)</f>
        <v>0</v>
      </c>
    </row>
    <row r="32" spans="1:11" s="2" customFormat="1" ht="6.75" customHeight="1">
      <c r="A32" s="62"/>
      <c r="B32" s="11"/>
      <c r="C32" s="11"/>
      <c r="D32" s="11"/>
      <c r="E32" s="37"/>
      <c r="F32" s="11"/>
      <c r="G32" s="11"/>
      <c r="K32" s="35"/>
    </row>
    <row r="33" spans="1:11" s="2" customFormat="1" ht="12.75">
      <c r="A33" s="33" t="s">
        <v>48</v>
      </c>
      <c r="B33" s="30"/>
      <c r="C33" s="30"/>
      <c r="D33" s="30"/>
      <c r="E33" s="31"/>
      <c r="F33" s="70"/>
      <c r="G33" s="31"/>
      <c r="H33" s="67"/>
      <c r="I33" s="67"/>
      <c r="J33" s="31"/>
      <c r="K33" s="29"/>
    </row>
    <row r="34" spans="1:11" s="2" customFormat="1" ht="6.75" customHeight="1">
      <c r="A34" s="28"/>
      <c r="B34" s="3"/>
      <c r="C34" s="3"/>
      <c r="D34" s="3"/>
      <c r="E34" s="27"/>
      <c r="F34" s="87"/>
      <c r="G34" s="27"/>
      <c r="H34" s="86"/>
      <c r="I34" s="86"/>
      <c r="J34" s="27"/>
      <c r="K34" s="26"/>
    </row>
    <row r="35" spans="1:11" s="2" customFormat="1" ht="12.75">
      <c r="A35" s="25"/>
      <c r="B35" s="85"/>
      <c r="C35" s="23"/>
      <c r="D35" s="2" t="s">
        <v>3</v>
      </c>
      <c r="E35" s="64">
        <v>1500</v>
      </c>
      <c r="F35" s="11" t="s">
        <v>2</v>
      </c>
      <c r="G35" s="21">
        <f>SUM(C35*E35)</f>
        <v>0</v>
      </c>
      <c r="H35" s="9"/>
      <c r="I35" s="9"/>
      <c r="J35" s="66"/>
      <c r="K35" s="13">
        <f>SUM(G35)</f>
        <v>0</v>
      </c>
    </row>
    <row r="36" spans="1:11" s="2" customFormat="1" ht="6.75" customHeight="1">
      <c r="A36" s="25"/>
      <c r="B36" s="85"/>
      <c r="C36" s="84"/>
      <c r="E36" s="64"/>
      <c r="F36" s="11"/>
      <c r="G36" s="21"/>
      <c r="H36" s="9"/>
      <c r="I36" s="9"/>
      <c r="J36" s="66"/>
      <c r="K36" s="13"/>
    </row>
    <row r="37" spans="1:11" s="2" customFormat="1" ht="12.75">
      <c r="A37" s="59" t="s">
        <v>47</v>
      </c>
      <c r="B37" s="56"/>
      <c r="C37" s="56"/>
      <c r="D37" s="56"/>
      <c r="E37" s="56"/>
      <c r="F37" s="56"/>
      <c r="G37" s="56"/>
      <c r="H37" s="56"/>
      <c r="I37" s="56"/>
      <c r="J37" s="56"/>
      <c r="K37" s="83"/>
    </row>
    <row r="38" spans="1:11" s="2" customFormat="1" ht="6.75" customHeight="1">
      <c r="A38" s="12"/>
      <c r="E38" s="21"/>
      <c r="F38" s="11"/>
      <c r="G38" s="66"/>
      <c r="K38" s="13"/>
    </row>
    <row r="39" spans="1:11" s="2" customFormat="1" ht="12.75">
      <c r="A39" s="12"/>
      <c r="B39" s="23"/>
      <c r="C39" s="2" t="s">
        <v>46</v>
      </c>
      <c r="D39" s="2" t="s">
        <v>3</v>
      </c>
      <c r="E39" s="21">
        <v>250</v>
      </c>
      <c r="F39" s="11" t="s">
        <v>2</v>
      </c>
      <c r="G39" s="64">
        <f>SUM(B39*E39)</f>
        <v>0</v>
      </c>
      <c r="K39" s="13">
        <f>SUM(G39)</f>
        <v>0</v>
      </c>
    </row>
    <row r="40" spans="1:11" s="2" customFormat="1" ht="6.75" customHeight="1">
      <c r="A40" s="7"/>
      <c r="B40" s="5"/>
      <c r="C40" s="5"/>
      <c r="D40" s="5"/>
      <c r="E40" s="18"/>
      <c r="F40" s="6"/>
      <c r="G40" s="82"/>
      <c r="H40" s="5"/>
      <c r="I40" s="5"/>
      <c r="J40" s="5"/>
      <c r="K40" s="4"/>
    </row>
    <row r="41" spans="1:11" ht="12.75">
      <c r="A41" s="59" t="s">
        <v>45</v>
      </c>
      <c r="B41" s="57"/>
      <c r="C41" s="57"/>
      <c r="D41" s="57"/>
      <c r="E41" s="57"/>
      <c r="F41" s="57"/>
      <c r="G41" s="57"/>
      <c r="H41" s="57"/>
      <c r="I41" s="57"/>
      <c r="J41" s="57"/>
      <c r="K41" s="81"/>
    </row>
    <row r="42" spans="1:11" ht="6.75" customHeight="1">
      <c r="A42" s="25"/>
      <c r="B42" s="24"/>
      <c r="C42" s="2"/>
      <c r="D42" s="11"/>
      <c r="E42" s="21"/>
      <c r="F42" s="37"/>
      <c r="G42" s="36"/>
      <c r="H42" s="2"/>
      <c r="I42" s="2"/>
      <c r="J42" s="9"/>
      <c r="K42" s="13"/>
    </row>
    <row r="43" spans="1:11" ht="12.75">
      <c r="A43" s="25"/>
      <c r="B43" s="80"/>
      <c r="C43" s="2" t="s">
        <v>44</v>
      </c>
      <c r="D43" s="11" t="s">
        <v>7</v>
      </c>
      <c r="E43" s="38">
        <v>0.15</v>
      </c>
      <c r="F43" s="37" t="s">
        <v>2</v>
      </c>
      <c r="G43" s="36">
        <f>SUM(B43*1.15)</f>
        <v>0</v>
      </c>
      <c r="H43" s="2"/>
      <c r="I43" s="2"/>
      <c r="J43" s="9"/>
      <c r="K43" s="13">
        <f>SUM(G43)</f>
        <v>0</v>
      </c>
    </row>
    <row r="44" spans="1:11" ht="6.75" customHeight="1">
      <c r="A44" s="25"/>
      <c r="B44" s="24"/>
      <c r="C44" s="2"/>
      <c r="D44" s="11"/>
      <c r="E44" s="21"/>
      <c r="F44" s="37"/>
      <c r="G44" s="36"/>
      <c r="H44" s="2"/>
      <c r="I44" s="2"/>
      <c r="J44" s="9"/>
      <c r="K44" s="13"/>
    </row>
    <row r="45" spans="1:11" ht="12.75">
      <c r="A45" s="59" t="s">
        <v>43</v>
      </c>
      <c r="B45" s="79"/>
      <c r="C45" s="74"/>
      <c r="D45" s="78"/>
      <c r="E45" s="77"/>
      <c r="F45" s="76"/>
      <c r="G45" s="75"/>
      <c r="H45" s="74"/>
      <c r="I45" s="74"/>
      <c r="J45" s="73"/>
      <c r="K45" s="72"/>
    </row>
    <row r="46" spans="1:11" ht="6.75" customHeight="1">
      <c r="A46" s="25"/>
      <c r="B46" s="24"/>
      <c r="C46" s="2"/>
      <c r="D46" s="11"/>
      <c r="E46" s="21"/>
      <c r="F46" s="37"/>
      <c r="G46" s="36"/>
      <c r="H46" s="2"/>
      <c r="I46" s="2"/>
      <c r="J46" s="9"/>
      <c r="K46" s="13"/>
    </row>
    <row r="47" spans="1:11" ht="12.75">
      <c r="A47" s="25"/>
      <c r="B47" s="23"/>
      <c r="C47" s="2" t="s">
        <v>42</v>
      </c>
      <c r="D47" s="11" t="s">
        <v>3</v>
      </c>
      <c r="E47" s="21">
        <v>395</v>
      </c>
      <c r="F47" s="37" t="s">
        <v>2</v>
      </c>
      <c r="G47" s="36">
        <f>SUM(B47*E47)</f>
        <v>0</v>
      </c>
      <c r="H47" s="2"/>
      <c r="I47" s="2"/>
      <c r="J47" s="9"/>
      <c r="K47" s="13"/>
    </row>
    <row r="48" spans="1:11" ht="12.75">
      <c r="A48" s="25"/>
      <c r="B48" s="39"/>
      <c r="C48" s="2" t="s">
        <v>41</v>
      </c>
      <c r="D48" s="11" t="s">
        <v>3</v>
      </c>
      <c r="E48" s="21">
        <v>175</v>
      </c>
      <c r="F48" s="37" t="s">
        <v>2</v>
      </c>
      <c r="G48" s="36">
        <f>SUM(B48*E48)</f>
        <v>0</v>
      </c>
      <c r="H48" s="2"/>
      <c r="I48" s="2"/>
      <c r="J48" s="9"/>
      <c r="K48" s="13">
        <f>SUM(G47:G48)</f>
        <v>0</v>
      </c>
    </row>
    <row r="49" spans="1:11" ht="6.75" customHeight="1">
      <c r="A49" s="25"/>
      <c r="B49" s="24"/>
      <c r="C49" s="2"/>
      <c r="D49" s="11"/>
      <c r="E49" s="21"/>
      <c r="F49" s="37"/>
      <c r="G49" s="36"/>
      <c r="H49" s="2"/>
      <c r="I49" s="2"/>
      <c r="J49" s="9"/>
      <c r="K49" s="13"/>
    </row>
    <row r="50" spans="1:11" s="2" customFormat="1" ht="12.75">
      <c r="A50" s="33" t="s">
        <v>40</v>
      </c>
      <c r="B50" s="30"/>
      <c r="C50" s="30"/>
      <c r="D50" s="30"/>
      <c r="E50" s="32"/>
      <c r="F50" s="70"/>
      <c r="G50" s="69"/>
      <c r="H50" s="68"/>
      <c r="I50" s="67"/>
      <c r="J50" s="67"/>
      <c r="K50" s="29"/>
    </row>
    <row r="51" spans="1:11" s="2" customFormat="1" ht="6.75" customHeight="1">
      <c r="A51" s="12"/>
      <c r="E51" s="21"/>
      <c r="F51" s="11"/>
      <c r="G51" s="64"/>
      <c r="H51" s="63"/>
      <c r="I51" s="9"/>
      <c r="J51" s="9"/>
      <c r="K51" s="13"/>
    </row>
    <row r="52" spans="1:11" s="2" customFormat="1" ht="12.75">
      <c r="A52" s="25" t="s">
        <v>39</v>
      </c>
      <c r="B52" s="124"/>
      <c r="C52" s="124"/>
      <c r="D52" s="2" t="s">
        <v>7</v>
      </c>
      <c r="E52" s="71">
        <v>0.15</v>
      </c>
      <c r="F52" s="11" t="s">
        <v>2</v>
      </c>
      <c r="G52" s="64">
        <f>SUM(B52*1.15)</f>
        <v>0</v>
      </c>
      <c r="H52" s="63"/>
      <c r="I52" s="9"/>
      <c r="J52" s="9"/>
      <c r="K52" s="13">
        <f>SUM(G52)</f>
        <v>0</v>
      </c>
    </row>
    <row r="53" spans="1:11" s="2" customFormat="1" ht="6.75" customHeight="1">
      <c r="A53" s="12"/>
      <c r="E53" s="21"/>
      <c r="F53" s="11"/>
      <c r="G53" s="64"/>
      <c r="H53" s="63"/>
      <c r="I53" s="9"/>
      <c r="J53" s="9"/>
      <c r="K53" s="13"/>
    </row>
    <row r="54" spans="1:11" s="2" customFormat="1" ht="12.75">
      <c r="A54" s="33" t="s">
        <v>38</v>
      </c>
      <c r="B54" s="30"/>
      <c r="C54" s="30"/>
      <c r="D54" s="30"/>
      <c r="E54" s="32"/>
      <c r="F54" s="70"/>
      <c r="G54" s="69"/>
      <c r="H54" s="68"/>
      <c r="I54" s="67"/>
      <c r="J54" s="67"/>
      <c r="K54" s="29"/>
    </row>
    <row r="55" spans="1:11" s="2" customFormat="1" ht="6.75" customHeight="1">
      <c r="A55" s="12"/>
      <c r="E55" s="21"/>
      <c r="F55" s="11"/>
      <c r="G55" s="64"/>
      <c r="H55" s="63"/>
      <c r="I55" s="9"/>
      <c r="J55" s="9"/>
      <c r="K55" s="13"/>
    </row>
    <row r="56" spans="1:11" s="2" customFormat="1" ht="12.75">
      <c r="A56" s="12" t="s">
        <v>37</v>
      </c>
      <c r="E56" s="21"/>
      <c r="F56" s="11"/>
      <c r="G56" s="64"/>
      <c r="H56" s="63"/>
      <c r="I56" s="9"/>
      <c r="J56" s="9"/>
      <c r="K56" s="13"/>
    </row>
    <row r="57" spans="1:11" s="2" customFormat="1" ht="12.75">
      <c r="A57" s="65"/>
      <c r="B57" s="23"/>
      <c r="C57" s="2" t="s">
        <v>34</v>
      </c>
      <c r="D57" s="11" t="s">
        <v>3</v>
      </c>
      <c r="E57" s="21">
        <v>4</v>
      </c>
      <c r="F57" s="11" t="s">
        <v>2</v>
      </c>
      <c r="G57" s="21">
        <f>SUM(B57*E57)</f>
        <v>0</v>
      </c>
      <c r="H57" s="2" t="s">
        <v>36</v>
      </c>
      <c r="K57" s="35"/>
    </row>
    <row r="58" spans="1:11" s="2" customFormat="1" ht="12.75">
      <c r="A58" s="12"/>
      <c r="B58" s="11" t="s">
        <v>32</v>
      </c>
      <c r="C58" s="11"/>
      <c r="D58" s="11"/>
      <c r="E58" s="24"/>
      <c r="F58" s="24" t="s">
        <v>35</v>
      </c>
      <c r="G58" s="21">
        <v>400</v>
      </c>
      <c r="J58" s="66"/>
      <c r="K58" s="35"/>
    </row>
    <row r="59" spans="1:11" s="2" customFormat="1" ht="12.75">
      <c r="A59" s="65"/>
      <c r="B59" s="23"/>
      <c r="C59" s="2" t="s">
        <v>34</v>
      </c>
      <c r="D59" s="11" t="s">
        <v>3</v>
      </c>
      <c r="E59" s="21">
        <v>1.8</v>
      </c>
      <c r="F59" s="11" t="s">
        <v>2</v>
      </c>
      <c r="G59" s="64">
        <f>SUM(B59*E59)</f>
        <v>0</v>
      </c>
      <c r="H59" s="63" t="s">
        <v>33</v>
      </c>
      <c r="I59" s="9"/>
      <c r="J59" s="9"/>
      <c r="K59" s="13">
        <f>SUM(IF(G57&gt;0,IF(G58&gt;G57,G58,G57)+G59))</f>
        <v>0</v>
      </c>
    </row>
    <row r="60" spans="1:11" s="2" customFormat="1" ht="12.75">
      <c r="A60" s="62"/>
      <c r="B60" s="11" t="s">
        <v>32</v>
      </c>
      <c r="C60" s="11"/>
      <c r="D60" s="11"/>
      <c r="E60" s="21"/>
      <c r="F60" s="11"/>
      <c r="G60" s="21"/>
      <c r="K60" s="35"/>
    </row>
    <row r="61" spans="1:11" s="2" customFormat="1" ht="12.75">
      <c r="A61" s="61" t="s">
        <v>31</v>
      </c>
      <c r="B61" s="11"/>
      <c r="C61" s="11"/>
      <c r="D61" s="11"/>
      <c r="E61" s="21"/>
      <c r="F61" s="11"/>
      <c r="G61" s="21"/>
      <c r="K61" s="35"/>
    </row>
    <row r="62" spans="1:11" ht="12.75">
      <c r="A62" s="12"/>
      <c r="B62" s="60"/>
      <c r="C62" s="2" t="s">
        <v>24</v>
      </c>
      <c r="D62" s="2" t="s">
        <v>3</v>
      </c>
      <c r="E62" s="21">
        <v>15.6</v>
      </c>
      <c r="F62" s="11" t="s">
        <v>2</v>
      </c>
      <c r="G62" s="21">
        <f>SUM(B62*E62)</f>
        <v>0</v>
      </c>
      <c r="H62" s="2" t="s">
        <v>30</v>
      </c>
      <c r="I62" s="2"/>
      <c r="J62" s="2"/>
      <c r="K62" s="35"/>
    </row>
    <row r="63" spans="1:11" ht="12.75">
      <c r="A63" s="12"/>
      <c r="B63" s="60"/>
      <c r="C63" s="2" t="s">
        <v>24</v>
      </c>
      <c r="D63" s="2" t="s">
        <v>3</v>
      </c>
      <c r="E63" s="21">
        <v>18.9</v>
      </c>
      <c r="F63" s="11" t="s">
        <v>2</v>
      </c>
      <c r="G63" s="21">
        <f>SUM(B63*E63)</f>
        <v>0</v>
      </c>
      <c r="H63" s="2" t="s">
        <v>29</v>
      </c>
      <c r="I63" s="2"/>
      <c r="J63" s="2"/>
      <c r="K63" s="13"/>
    </row>
    <row r="64" spans="1:11" ht="12.75">
      <c r="A64" s="12"/>
      <c r="B64" s="60"/>
      <c r="C64" s="2" t="s">
        <v>24</v>
      </c>
      <c r="D64" s="2" t="s">
        <v>3</v>
      </c>
      <c r="E64" s="21">
        <v>22.2</v>
      </c>
      <c r="F64" s="11" t="s">
        <v>2</v>
      </c>
      <c r="G64" s="21">
        <f>SUM(B64*E64)</f>
        <v>0</v>
      </c>
      <c r="H64" s="2" t="s">
        <v>28</v>
      </c>
      <c r="I64" s="2"/>
      <c r="J64" s="2"/>
      <c r="K64" s="13"/>
    </row>
    <row r="65" spans="1:11" ht="12.75">
      <c r="A65" s="25" t="s">
        <v>27</v>
      </c>
      <c r="B65" s="60"/>
      <c r="C65" s="3" t="s">
        <v>24</v>
      </c>
      <c r="D65" s="3" t="s">
        <v>3</v>
      </c>
      <c r="E65" s="21">
        <v>7.3</v>
      </c>
      <c r="F65" s="11" t="s">
        <v>2</v>
      </c>
      <c r="G65" s="21">
        <f>SUM(B65*E65)</f>
        <v>0</v>
      </c>
      <c r="H65" s="2"/>
      <c r="I65" s="2"/>
      <c r="J65" s="2"/>
      <c r="K65" s="13">
        <f>SUM(G62:G65)</f>
        <v>0</v>
      </c>
    </row>
    <row r="66" spans="1:11" ht="12.75">
      <c r="A66" s="12"/>
      <c r="B66" s="137" t="s">
        <v>26</v>
      </c>
      <c r="C66" s="137"/>
      <c r="D66" s="137"/>
      <c r="E66" s="137"/>
      <c r="F66" s="137"/>
      <c r="G66" s="137"/>
      <c r="H66" s="137"/>
      <c r="I66" s="2"/>
      <c r="J66" s="2"/>
      <c r="K66" s="35"/>
    </row>
    <row r="67" spans="1:11" ht="12.75">
      <c r="A67" s="12" t="s">
        <v>25</v>
      </c>
      <c r="B67" s="11"/>
      <c r="C67" s="11"/>
      <c r="D67" s="11"/>
      <c r="E67" s="11"/>
      <c r="F67" s="11"/>
      <c r="G67" s="11"/>
      <c r="H67" s="11"/>
      <c r="I67" s="2"/>
      <c r="J67" s="2"/>
      <c r="K67" s="35"/>
    </row>
    <row r="68" spans="1:11" ht="12.75">
      <c r="A68" s="12"/>
      <c r="B68" s="23"/>
      <c r="C68" s="2" t="s">
        <v>24</v>
      </c>
      <c r="D68" s="2" t="s">
        <v>3</v>
      </c>
      <c r="E68" s="21">
        <v>4</v>
      </c>
      <c r="F68" s="11" t="s">
        <v>2</v>
      </c>
      <c r="G68" s="21">
        <f>SUM(B68*E68)</f>
        <v>0</v>
      </c>
      <c r="H68" s="2"/>
      <c r="I68" s="2"/>
      <c r="J68" s="2"/>
      <c r="K68" s="13">
        <f>SUM(G68)</f>
        <v>0</v>
      </c>
    </row>
    <row r="69" spans="1:11" ht="6.75" customHeight="1">
      <c r="A69" s="7"/>
      <c r="B69" s="5"/>
      <c r="C69" s="5"/>
      <c r="D69" s="5"/>
      <c r="E69" s="18"/>
      <c r="F69" s="6"/>
      <c r="G69" s="49"/>
      <c r="H69" s="5"/>
      <c r="I69" s="5"/>
      <c r="J69" s="5"/>
      <c r="K69" s="4"/>
    </row>
    <row r="70" spans="1:11" ht="12.75">
      <c r="A70" s="59" t="s">
        <v>23</v>
      </c>
      <c r="B70" s="57"/>
      <c r="C70" s="57"/>
      <c r="D70" s="57"/>
      <c r="E70" s="58"/>
      <c r="F70" s="58"/>
      <c r="G70" s="58"/>
      <c r="H70" s="57"/>
      <c r="I70" s="57"/>
      <c r="J70" s="56"/>
      <c r="K70" s="55"/>
    </row>
    <row r="71" spans="1:11" ht="6.75" customHeight="1">
      <c r="A71" s="25"/>
      <c r="B71" s="24"/>
      <c r="C71" s="2"/>
      <c r="D71" s="11"/>
      <c r="E71" s="21"/>
      <c r="F71" s="37"/>
      <c r="G71" s="36"/>
      <c r="H71" s="2"/>
      <c r="I71" s="2"/>
      <c r="J71" s="9"/>
      <c r="K71" s="13"/>
    </row>
    <row r="72" spans="1:11" ht="12.75">
      <c r="A72" s="54">
        <v>1</v>
      </c>
      <c r="B72" s="124"/>
      <c r="C72" s="124"/>
      <c r="D72" s="2" t="s">
        <v>22</v>
      </c>
      <c r="E72" s="21"/>
      <c r="F72" s="37"/>
      <c r="G72" s="36"/>
      <c r="H72" s="2"/>
      <c r="I72" s="2"/>
      <c r="J72" s="9"/>
      <c r="K72" s="13">
        <f>SUM(B72)</f>
        <v>0</v>
      </c>
    </row>
    <row r="73" spans="1:11" ht="6.75" customHeight="1">
      <c r="A73" s="53"/>
      <c r="B73" s="52"/>
      <c r="C73" s="5"/>
      <c r="D73" s="6"/>
      <c r="E73" s="18"/>
      <c r="F73" s="51"/>
      <c r="G73" s="50"/>
      <c r="H73" s="5"/>
      <c r="I73" s="5"/>
      <c r="J73" s="49"/>
      <c r="K73" s="4"/>
    </row>
    <row r="74" spans="1:11" s="2" customFormat="1" ht="12.75">
      <c r="A74" s="48" t="s">
        <v>21</v>
      </c>
      <c r="B74" s="47"/>
      <c r="C74" s="47"/>
      <c r="D74" s="47"/>
      <c r="E74" s="47"/>
      <c r="F74" s="47"/>
      <c r="G74" s="47"/>
      <c r="H74" s="47"/>
      <c r="I74" s="47"/>
      <c r="J74" s="47"/>
      <c r="K74" s="46"/>
    </row>
    <row r="75" spans="1:11" s="2" customFormat="1" ht="6.75" customHeight="1">
      <c r="A75" s="45"/>
      <c r="B75" s="44"/>
      <c r="C75" s="44"/>
      <c r="D75" s="44"/>
      <c r="E75" s="44"/>
      <c r="F75" s="44"/>
      <c r="G75" s="44"/>
      <c r="H75" s="44"/>
      <c r="I75" s="44"/>
      <c r="J75" s="44"/>
      <c r="K75" s="43"/>
    </row>
    <row r="76" spans="1:11" s="2" customFormat="1" ht="12.75" customHeight="1">
      <c r="A76" s="122" t="s">
        <v>20</v>
      </c>
      <c r="B76" s="123"/>
      <c r="C76" s="23"/>
      <c r="D76" s="2" t="s">
        <v>3</v>
      </c>
      <c r="E76" s="21">
        <v>75</v>
      </c>
      <c r="F76" s="21" t="s">
        <v>2</v>
      </c>
      <c r="G76" s="36">
        <f>SUM(C76*E76)</f>
        <v>0</v>
      </c>
      <c r="H76" s="21"/>
      <c r="I76" s="42"/>
      <c r="J76" s="41"/>
      <c r="K76" s="40"/>
    </row>
    <row r="77" spans="1:11" s="2" customFormat="1" ht="12.75">
      <c r="A77" s="122" t="s">
        <v>19</v>
      </c>
      <c r="B77" s="123"/>
      <c r="C77" s="23"/>
      <c r="D77" s="2" t="s">
        <v>3</v>
      </c>
      <c r="E77" s="21">
        <v>75</v>
      </c>
      <c r="F77" s="21" t="s">
        <v>2</v>
      </c>
      <c r="G77" s="36">
        <f>SUM(C77*E77)</f>
        <v>0</v>
      </c>
      <c r="H77" s="21"/>
      <c r="J77" s="9"/>
      <c r="K77" s="35"/>
    </row>
    <row r="78" spans="1:11" s="2" customFormat="1" ht="12.75">
      <c r="A78" s="122" t="s">
        <v>18</v>
      </c>
      <c r="B78" s="123"/>
      <c r="C78" s="39"/>
      <c r="D78" s="2" t="s">
        <v>3</v>
      </c>
      <c r="E78" s="21">
        <v>207</v>
      </c>
      <c r="F78" s="21" t="s">
        <v>2</v>
      </c>
      <c r="G78" s="36">
        <f>SUM(C78*E78)</f>
        <v>0</v>
      </c>
      <c r="J78" s="9"/>
      <c r="K78" s="35"/>
    </row>
    <row r="79" spans="1:11" s="2" customFormat="1" ht="12.75" customHeight="1">
      <c r="A79" s="122" t="s">
        <v>17</v>
      </c>
      <c r="B79" s="123"/>
      <c r="C79" s="23"/>
      <c r="D79" s="2" t="s">
        <v>3</v>
      </c>
      <c r="E79" s="21">
        <v>45</v>
      </c>
      <c r="F79" s="21" t="s">
        <v>2</v>
      </c>
      <c r="G79" s="36">
        <f>SUM(C79*E79)</f>
        <v>0</v>
      </c>
      <c r="J79" s="9"/>
      <c r="K79" s="35"/>
    </row>
    <row r="80" spans="1:11" s="2" customFormat="1" ht="12.75">
      <c r="A80" s="120" t="s">
        <v>16</v>
      </c>
      <c r="B80" s="121"/>
      <c r="C80" s="121"/>
      <c r="E80" s="21"/>
      <c r="F80" s="21"/>
      <c r="G80" s="36"/>
      <c r="J80" s="9"/>
      <c r="K80" s="35"/>
    </row>
    <row r="81" spans="1:11" s="2" customFormat="1" ht="12.75">
      <c r="A81" s="122" t="s">
        <v>15</v>
      </c>
      <c r="B81" s="123"/>
      <c r="C81" s="23"/>
      <c r="D81" s="2" t="s">
        <v>3</v>
      </c>
      <c r="E81" s="21">
        <v>280</v>
      </c>
      <c r="F81" s="21" t="s">
        <v>2</v>
      </c>
      <c r="G81" s="36">
        <f aca="true" t="shared" si="0" ref="G81:G87">SUM(C81*E81)</f>
        <v>0</v>
      </c>
      <c r="J81" s="9"/>
      <c r="K81" s="35"/>
    </row>
    <row r="82" spans="1:11" ht="12.75">
      <c r="A82" s="122" t="s">
        <v>14</v>
      </c>
      <c r="B82" s="123"/>
      <c r="C82" s="39"/>
      <c r="D82" s="2" t="s">
        <v>3</v>
      </c>
      <c r="E82" s="21">
        <v>335</v>
      </c>
      <c r="F82" s="21" t="s">
        <v>2</v>
      </c>
      <c r="G82" s="36">
        <f t="shared" si="0"/>
        <v>0</v>
      </c>
      <c r="H82" s="2"/>
      <c r="I82" s="2"/>
      <c r="J82" s="9"/>
      <c r="K82" s="35"/>
    </row>
    <row r="83" spans="1:11" ht="12.75">
      <c r="A83" s="122" t="s">
        <v>13</v>
      </c>
      <c r="B83" s="123"/>
      <c r="C83" s="39"/>
      <c r="D83" s="2" t="s">
        <v>3</v>
      </c>
      <c r="E83" s="21">
        <v>430</v>
      </c>
      <c r="F83" s="21" t="s">
        <v>2</v>
      </c>
      <c r="G83" s="36">
        <f t="shared" si="0"/>
        <v>0</v>
      </c>
      <c r="H83" s="2"/>
      <c r="I83" s="2"/>
      <c r="J83" s="9"/>
      <c r="K83" s="35"/>
    </row>
    <row r="84" spans="1:11" ht="12.75">
      <c r="A84" s="122" t="s">
        <v>12</v>
      </c>
      <c r="B84" s="123"/>
      <c r="C84" s="39"/>
      <c r="D84" s="2" t="s">
        <v>3</v>
      </c>
      <c r="E84" s="21">
        <v>330</v>
      </c>
      <c r="F84" s="21" t="s">
        <v>2</v>
      </c>
      <c r="G84" s="36">
        <f t="shared" si="0"/>
        <v>0</v>
      </c>
      <c r="H84" s="2"/>
      <c r="I84" s="2"/>
      <c r="J84" s="9"/>
      <c r="K84" s="35"/>
    </row>
    <row r="85" spans="1:11" ht="12.75">
      <c r="A85" s="122" t="s">
        <v>11</v>
      </c>
      <c r="B85" s="123"/>
      <c r="C85" s="39"/>
      <c r="D85" s="2" t="s">
        <v>3</v>
      </c>
      <c r="E85" s="21">
        <v>50</v>
      </c>
      <c r="F85" s="21" t="s">
        <v>2</v>
      </c>
      <c r="G85" s="36">
        <f t="shared" si="0"/>
        <v>0</v>
      </c>
      <c r="H85" s="2"/>
      <c r="I85" s="2"/>
      <c r="J85" s="9"/>
      <c r="K85" s="35"/>
    </row>
    <row r="86" spans="1:11" ht="12.75">
      <c r="A86" s="122" t="s">
        <v>10</v>
      </c>
      <c r="B86" s="123"/>
      <c r="C86" s="39"/>
      <c r="D86" s="2" t="s">
        <v>3</v>
      </c>
      <c r="E86" s="21">
        <v>43</v>
      </c>
      <c r="F86" s="21" t="s">
        <v>2</v>
      </c>
      <c r="G86" s="36">
        <f t="shared" si="0"/>
        <v>0</v>
      </c>
      <c r="H86" s="2"/>
      <c r="I86" s="2"/>
      <c r="J86" s="9"/>
      <c r="K86" s="35"/>
    </row>
    <row r="87" spans="1:11" ht="12.75">
      <c r="A87" s="122" t="s">
        <v>9</v>
      </c>
      <c r="B87" s="123"/>
      <c r="C87" s="39"/>
      <c r="D87" s="2" t="s">
        <v>3</v>
      </c>
      <c r="E87" s="21">
        <v>35</v>
      </c>
      <c r="F87" s="21" t="s">
        <v>2</v>
      </c>
      <c r="G87" s="36">
        <f t="shared" si="0"/>
        <v>0</v>
      </c>
      <c r="H87" s="2"/>
      <c r="I87" s="2"/>
      <c r="J87" s="9"/>
      <c r="K87" s="13"/>
    </row>
    <row r="88" spans="1:11" ht="12.75">
      <c r="A88" s="25" t="s">
        <v>8</v>
      </c>
      <c r="B88" s="124"/>
      <c r="C88" s="124"/>
      <c r="D88" s="11" t="s">
        <v>7</v>
      </c>
      <c r="E88" s="38">
        <v>0.15</v>
      </c>
      <c r="F88" s="37" t="s">
        <v>2</v>
      </c>
      <c r="G88" s="36">
        <f>SUM(B88*1.15)</f>
        <v>0</v>
      </c>
      <c r="H88" s="2"/>
      <c r="I88" s="2"/>
      <c r="J88" s="9"/>
      <c r="K88" s="13">
        <f>SUM(G76:G88)</f>
        <v>0</v>
      </c>
    </row>
    <row r="89" spans="1:11" ht="12.75">
      <c r="A89" s="138" t="s">
        <v>6</v>
      </c>
      <c r="B89" s="137"/>
      <c r="C89" s="137"/>
      <c r="D89" s="137"/>
      <c r="E89" s="137"/>
      <c r="F89" s="137"/>
      <c r="G89" s="137"/>
      <c r="H89" s="137"/>
      <c r="I89" s="137"/>
      <c r="J89" s="137"/>
      <c r="K89" s="35"/>
    </row>
    <row r="90" spans="1:11" ht="5.25" customHeight="1">
      <c r="A90" s="7"/>
      <c r="B90" s="5"/>
      <c r="C90" s="5"/>
      <c r="D90" s="5"/>
      <c r="E90" s="5"/>
      <c r="F90" s="6"/>
      <c r="G90" s="5"/>
      <c r="H90" s="5"/>
      <c r="I90" s="5"/>
      <c r="J90" s="5"/>
      <c r="K90" s="34"/>
    </row>
    <row r="91" spans="1:11" ht="12.75">
      <c r="A91" s="33" t="s">
        <v>5</v>
      </c>
      <c r="B91" s="30"/>
      <c r="C91" s="30"/>
      <c r="D91" s="30"/>
      <c r="E91" s="32"/>
      <c r="F91" s="30"/>
      <c r="G91" s="31"/>
      <c r="H91" s="30"/>
      <c r="I91" s="30"/>
      <c r="J91" s="30"/>
      <c r="K91" s="29"/>
    </row>
    <row r="92" spans="1:11" ht="6.75" customHeight="1">
      <c r="A92" s="28"/>
      <c r="B92" s="3"/>
      <c r="C92" s="3"/>
      <c r="D92" s="3"/>
      <c r="E92" s="22"/>
      <c r="F92" s="3"/>
      <c r="G92" s="27"/>
      <c r="H92" s="3"/>
      <c r="I92" s="3"/>
      <c r="J92" s="3"/>
      <c r="K92" s="26"/>
    </row>
    <row r="93" spans="1:11" ht="12.75">
      <c r="A93" s="118" t="s">
        <v>4</v>
      </c>
      <c r="B93" s="119"/>
      <c r="C93" s="23"/>
      <c r="D93" s="2" t="s">
        <v>3</v>
      </c>
      <c r="E93" s="22">
        <v>500</v>
      </c>
      <c r="F93" s="11" t="s">
        <v>2</v>
      </c>
      <c r="G93" s="21">
        <f>SUM(C93*E93)</f>
        <v>0</v>
      </c>
      <c r="H93" s="2"/>
      <c r="I93" s="2"/>
      <c r="J93" s="9"/>
      <c r="K93" s="13">
        <f>SUM(G93)</f>
        <v>0</v>
      </c>
    </row>
    <row r="94" spans="1:11" ht="6.75" customHeight="1">
      <c r="A94" s="20"/>
      <c r="B94" s="5"/>
      <c r="C94" s="5"/>
      <c r="D94" s="5"/>
      <c r="E94" s="19"/>
      <c r="F94" s="6"/>
      <c r="G94" s="18"/>
      <c r="H94" s="5"/>
      <c r="I94" s="5"/>
      <c r="J94" s="5"/>
      <c r="K94" s="4"/>
    </row>
    <row r="95" spans="1:11" ht="12.75">
      <c r="A95" s="17"/>
      <c r="B95" s="15"/>
      <c r="C95" s="15"/>
      <c r="D95" s="16"/>
      <c r="E95" s="15"/>
      <c r="F95" s="16"/>
      <c r="G95" s="15"/>
      <c r="H95" s="15"/>
      <c r="I95" s="15"/>
      <c r="J95" s="15"/>
      <c r="K95" s="14"/>
    </row>
    <row r="96" spans="1:11" ht="12.75">
      <c r="A96" s="12"/>
      <c r="B96" s="2"/>
      <c r="C96" s="2"/>
      <c r="D96" s="11"/>
      <c r="E96" s="2"/>
      <c r="F96" s="11"/>
      <c r="G96" s="2"/>
      <c r="H96" s="9" t="s">
        <v>1</v>
      </c>
      <c r="I96" s="2"/>
      <c r="J96" s="2"/>
      <c r="K96" s="13">
        <f>SUM(K11:K93)</f>
        <v>0</v>
      </c>
    </row>
    <row r="97" spans="1:11" ht="12.75">
      <c r="A97" s="12"/>
      <c r="B97" s="2"/>
      <c r="C97" s="2"/>
      <c r="D97" s="11"/>
      <c r="E97" s="2"/>
      <c r="F97" s="11"/>
      <c r="G97" s="2"/>
      <c r="H97" s="10" t="s">
        <v>0</v>
      </c>
      <c r="I97" s="9"/>
      <c r="J97" s="9"/>
      <c r="K97" s="8"/>
    </row>
    <row r="98" spans="1:11" ht="12.75">
      <c r="A98" s="7"/>
      <c r="B98" s="5"/>
      <c r="C98" s="5"/>
      <c r="D98" s="6"/>
      <c r="E98" s="5"/>
      <c r="F98" s="6"/>
      <c r="G98" s="5"/>
      <c r="H98" s="5"/>
      <c r="I98" s="5"/>
      <c r="J98" s="5"/>
      <c r="K98" s="4">
        <f>SUM(K96-K97)</f>
        <v>0</v>
      </c>
    </row>
    <row r="99" spans="1:11" s="2" customFormat="1" ht="12.75">
      <c r="A99"/>
      <c r="B99"/>
      <c r="C99"/>
      <c r="D99"/>
      <c r="E99"/>
      <c r="F99" s="1"/>
      <c r="G99"/>
      <c r="H99"/>
      <c r="I99"/>
      <c r="J99"/>
      <c r="K99"/>
    </row>
    <row r="100" spans="1:11" s="2" customFormat="1" ht="12.75">
      <c r="A100"/>
      <c r="B100"/>
      <c r="C100"/>
      <c r="D100"/>
      <c r="E100"/>
      <c r="F100" s="1"/>
      <c r="G100"/>
      <c r="H100"/>
      <c r="I100"/>
      <c r="J100"/>
      <c r="K100"/>
    </row>
    <row r="101" spans="1:11" s="3" customFormat="1" ht="4.5" customHeight="1">
      <c r="A101"/>
      <c r="B101"/>
      <c r="C101"/>
      <c r="D101"/>
      <c r="E101"/>
      <c r="F101" s="1"/>
      <c r="G101"/>
      <c r="H101"/>
      <c r="I101"/>
      <c r="J101"/>
      <c r="K101"/>
    </row>
    <row r="102" spans="1:11" s="2" customFormat="1" ht="12.75">
      <c r="A102"/>
      <c r="B102"/>
      <c r="C102"/>
      <c r="D102"/>
      <c r="E102"/>
      <c r="F102" s="1"/>
      <c r="G102"/>
      <c r="H102"/>
      <c r="I102"/>
      <c r="J102"/>
      <c r="K102"/>
    </row>
    <row r="103" spans="1:11" s="2" customFormat="1" ht="12.75">
      <c r="A103"/>
      <c r="B103"/>
      <c r="C103"/>
      <c r="D103"/>
      <c r="E103"/>
      <c r="F103" s="1"/>
      <c r="G103"/>
      <c r="H103"/>
      <c r="I103"/>
      <c r="J103"/>
      <c r="K103"/>
    </row>
    <row r="104" spans="1:11" s="2" customFormat="1" ht="12.75">
      <c r="A104"/>
      <c r="B104"/>
      <c r="C104"/>
      <c r="D104"/>
      <c r="E104"/>
      <c r="F104" s="1"/>
      <c r="G104"/>
      <c r="H104"/>
      <c r="I104"/>
      <c r="J104"/>
      <c r="K104"/>
    </row>
    <row r="105" spans="1:11" s="2" customFormat="1" ht="12.75">
      <c r="A105"/>
      <c r="B105"/>
      <c r="C105"/>
      <c r="D105"/>
      <c r="E105"/>
      <c r="F105" s="1"/>
      <c r="G105"/>
      <c r="H105"/>
      <c r="I105"/>
      <c r="J105"/>
      <c r="K105"/>
    </row>
    <row r="106" spans="1:11" s="2" customFormat="1" ht="12.75">
      <c r="A106"/>
      <c r="B106"/>
      <c r="C106"/>
      <c r="D106"/>
      <c r="E106"/>
      <c r="F106" s="1"/>
      <c r="G106"/>
      <c r="H106"/>
      <c r="I106"/>
      <c r="J106"/>
      <c r="K106"/>
    </row>
  </sheetData>
  <sheetProtection password="CF42" sheet="1" objects="1" scenarios="1"/>
  <protectedRanges>
    <protectedRange sqref="B72:B73" name="Range43"/>
    <protectedRange sqref="B88" name="Range40_1"/>
  </protectedRanges>
  <mergeCells count="24">
    <mergeCell ref="B66:H66"/>
    <mergeCell ref="B72:C72"/>
    <mergeCell ref="B88:C88"/>
    <mergeCell ref="A89:J89"/>
    <mergeCell ref="A87:B87"/>
    <mergeCell ref="A82:B82"/>
    <mergeCell ref="A83:B83"/>
    <mergeCell ref="A84:B84"/>
    <mergeCell ref="A85:B85"/>
    <mergeCell ref="A1:B1"/>
    <mergeCell ref="A5:K5"/>
    <mergeCell ref="A7:K7"/>
    <mergeCell ref="I3:J3"/>
    <mergeCell ref="A3:B3"/>
    <mergeCell ref="A14:K14"/>
    <mergeCell ref="A93:B93"/>
    <mergeCell ref="A80:C80"/>
    <mergeCell ref="A76:B76"/>
    <mergeCell ref="A77:B77"/>
    <mergeCell ref="A78:B78"/>
    <mergeCell ref="A79:B79"/>
    <mergeCell ref="A81:B81"/>
    <mergeCell ref="A86:B86"/>
    <mergeCell ref="B52:C52"/>
  </mergeCells>
  <printOptions/>
  <pageMargins left="0.5" right="0.5" top="0.5" bottom="0.5" header="0.35" footer="0.5"/>
  <pageSetup horizontalDpi="600" verticalDpi="600" orientation="portrait" scale="95" r:id="rId1"/>
  <headerFooter alignWithMargins="0">
    <oddHeader>&amp;LDEP6066H/08/06&amp;R401 KAR 42:250</oddHeader>
    <oddFooter>&amp;C&amp;P of &amp;N Miscellaneous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wilhoite</dc:creator>
  <cp:keywords/>
  <dc:description/>
  <cp:lastModifiedBy>virginia_lewis</cp:lastModifiedBy>
  <cp:lastPrinted>2006-11-02T14:11:09Z</cp:lastPrinted>
  <dcterms:created xsi:type="dcterms:W3CDTF">2006-11-02T13:19:13Z</dcterms:created>
  <dcterms:modified xsi:type="dcterms:W3CDTF">2010-06-15T17:21:57Z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visi">
    <vt:lpwstr>Waste Management</vt:lpwstr>
  </property>
  <property fmtid="{D5CDD505-2E9C-101B-9397-08002B2CF9AE}" pid="4" name="E">
    <vt:lpwstr>Excel</vt:lpwstr>
  </property>
  <property fmtid="{D5CDD505-2E9C-101B-9397-08002B2CF9AE}" pid="5" name="Progr">
    <vt:lpwstr>Underground Storage Tank</vt:lpwstr>
  </property>
  <property fmtid="{D5CDD505-2E9C-101B-9397-08002B2CF9AE}" pid="6" name="Ord">
    <vt:lpwstr>27400.0000000000</vt:lpwstr>
  </property>
  <property fmtid="{D5CDD505-2E9C-101B-9397-08002B2CF9AE}" pid="7" name="Descriptio">
    <vt:lpwstr>Visit http://waste.ky.gov/ust for UST outlines, regulations, statutes and additional program information.</vt:lpwstr>
  </property>
  <property fmtid="{D5CDD505-2E9C-101B-9397-08002B2CF9AE}" pid="8" name="Doc Na">
    <vt:lpwstr>Miscellaneous Tasks Reimbursement Worksheet</vt:lpwstr>
  </property>
  <property fmtid="{D5CDD505-2E9C-101B-9397-08002B2CF9AE}" pid="9" name="Related Regulati">
    <vt:lpwstr/>
  </property>
  <property fmtid="{D5CDD505-2E9C-101B-9397-08002B2CF9AE}" pid="10" name="ContentTy">
    <vt:lpwstr>Document</vt:lpwstr>
  </property>
  <property fmtid="{D5CDD505-2E9C-101B-9397-08002B2CF9AE}" pid="11" name="Regulation Peri">
    <vt:lpwstr>2006</vt:lpwstr>
  </property>
  <property fmtid="{D5CDD505-2E9C-101B-9397-08002B2CF9AE}" pid="12" name="Document Tit">
    <vt:lpwstr>Reimbursement Worksheet (Miscellaneous Tasks)</vt:lpwstr>
  </property>
</Properties>
</file>